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bczyk Grzegorz\Documents\2023\Druki MZSKF 2023\Wzory druki 2023\"/>
    </mc:Choice>
  </mc:AlternateContent>
  <xr:revisionPtr revIDLastSave="0" documentId="13_ncr:1_{D9EC314D-EF8E-47FC-989D-7B6CA14094B1}" xr6:coauthVersionLast="47" xr6:coauthVersionMax="47" xr10:uidLastSave="{00000000-0000-0000-0000-000000000000}"/>
  <bookViews>
    <workbookView xWindow="-108" yWindow="-108" windowWidth="23256" windowHeight="12456" tabRatio="223" xr2:uid="{00000000-000D-0000-FFFF-FFFF00000000}"/>
  </bookViews>
  <sheets>
    <sheet name="zał_2 harm działań" sheetId="1" r:id="rId1"/>
    <sheet name="Arkusz1" sheetId="3" state="hidden" r:id="rId2"/>
  </sheets>
  <definedNames>
    <definedName name="_xlnm.Print_Area" localSheetId="0">'zał_2 harm działań'!$A$1:$K$13</definedName>
    <definedName name="sporty">Arkusz1!$A$1:$A$37</definedName>
    <definedName name="_xlnm.Print_Titles" localSheetId="0">'zał_2 harm działań'!$6:$7</definedName>
    <definedName name="wynik">Arkusz1!$A$38</definedName>
    <definedName name="wyswietlanie">Arkusz1!$A$39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2" i="1"/>
  <c r="A39" i="3" l="1"/>
  <c r="D8" i="1"/>
  <c r="D9" i="1"/>
  <c r="D10" i="1"/>
  <c r="D11" i="1"/>
  <c r="D12" i="1"/>
  <c r="D7" i="1"/>
  <c r="K10" i="1" l="1"/>
  <c r="J12" i="1" l="1"/>
  <c r="J11" i="1"/>
  <c r="J10" i="1"/>
  <c r="K11" i="1" l="1"/>
  <c r="K12" i="1"/>
  <c r="G9" i="1" l="1"/>
  <c r="G11" i="1"/>
  <c r="G12" i="1"/>
  <c r="G10" i="1"/>
  <c r="G8" i="1"/>
  <c r="I8" i="1" s="1"/>
  <c r="G7" i="1"/>
  <c r="I7" i="1" s="1"/>
  <c r="I9" i="1" l="1"/>
  <c r="J9" i="1"/>
  <c r="J8" i="1"/>
  <c r="J7" i="1"/>
  <c r="K7" i="1" s="1"/>
  <c r="G13" i="1"/>
  <c r="K9" i="1" l="1"/>
  <c r="J13" i="1"/>
  <c r="I13" i="1"/>
  <c r="K8" i="1"/>
  <c r="E3" i="1"/>
  <c r="K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Godawiec Marcin</author>
  </authors>
  <commentList>
    <comment ref="E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wybierz z listy obok</t>
        </r>
      </text>
    </comment>
  </commentList>
</comments>
</file>

<file path=xl/sharedStrings.xml><?xml version="1.0" encoding="utf-8"?>
<sst xmlns="http://schemas.openxmlformats.org/spreadsheetml/2006/main" count="75" uniqueCount="66">
  <si>
    <t>Data</t>
  </si>
  <si>
    <t>Liczba osób</t>
  </si>
  <si>
    <t>Lp</t>
  </si>
  <si>
    <t>Liczba dni</t>
  </si>
  <si>
    <t xml:space="preserve">Miejsce akcji (miasto) </t>
  </si>
  <si>
    <t>Razem szkolenie</t>
  </si>
  <si>
    <t>HARMONOGRAM PLANOWANYCH DZIAŁAŃ</t>
  </si>
  <si>
    <t>do</t>
  </si>
  <si>
    <t>w okresie od</t>
  </si>
  <si>
    <t>w sporcie:</t>
  </si>
  <si>
    <t>zawodnicy</t>
  </si>
  <si>
    <t>Liczba osobodni</t>
  </si>
  <si>
    <t>Kraków, dnia</t>
  </si>
  <si>
    <t>Program dofinansowania ze środków Funduszu Rozwoju Kultury Fizycznej zadań z obszaru wspierania szkolenia sportowego i współzawodnictwa młodzieży związanego ze szkoleniem i współzawodnictwem zawodników kadry wojewódzkiej oraz związanego z organizacją zawodów finałowych Ogólnopolskiej Olimpiady Młodzieży w sportach zimowych, halowych i letnich</t>
  </si>
  <si>
    <t>Główny Księgowy MZSKF</t>
  </si>
  <si>
    <t>MZSKF</t>
  </si>
  <si>
    <t>WOZS*</t>
  </si>
  <si>
    <t>Osoba upoważniona KRS WOZS*</t>
  </si>
  <si>
    <t>Zatwierdzono do realizacji przez WOZS*</t>
  </si>
  <si>
    <t>Akceptacja pod względem merytorycznym i finansowym przez MZSKF</t>
  </si>
  <si>
    <t>(pieczątka i podpis)</t>
  </si>
  <si>
    <t>(pieczątka)</t>
  </si>
  <si>
    <t>akrobatyka sportowa</t>
  </si>
  <si>
    <t>badminton</t>
  </si>
  <si>
    <t>biathlon</t>
  </si>
  <si>
    <t>boks k</t>
  </si>
  <si>
    <t>boks m</t>
  </si>
  <si>
    <t>gimnastyka artystyczna</t>
  </si>
  <si>
    <t>gimnastyka sportowa k</t>
  </si>
  <si>
    <t>gimnastyka sportowa m</t>
  </si>
  <si>
    <t>hokej na lodzie</t>
  </si>
  <si>
    <t>jeździectwo</t>
  </si>
  <si>
    <t>judo k</t>
  </si>
  <si>
    <t>judo m</t>
  </si>
  <si>
    <t>kajakarstwo klasyczne</t>
  </si>
  <si>
    <t>kajakarstwo slalomowe</t>
  </si>
  <si>
    <t>łucznictwo</t>
  </si>
  <si>
    <t>łyżwiarstwo figurowe</t>
  </si>
  <si>
    <t>łyżwiarstwo szybkie</t>
  </si>
  <si>
    <t>narciarstwo alpejskie</t>
  </si>
  <si>
    <t>narciarstwo klasyczne - biegi</t>
  </si>
  <si>
    <t>narciarstwo klasyczne - skoki</t>
  </si>
  <si>
    <t>piłka nożna k</t>
  </si>
  <si>
    <t>rugby k</t>
  </si>
  <si>
    <t>rugby m</t>
  </si>
  <si>
    <t>snowboard</t>
  </si>
  <si>
    <t>sporty saneczkowe</t>
  </si>
  <si>
    <t>strzelectwo sportowe</t>
  </si>
  <si>
    <t>szermierka</t>
  </si>
  <si>
    <t>taekwondo olimpiskie</t>
  </si>
  <si>
    <t>tenis stołowy</t>
  </si>
  <si>
    <t>triathlon</t>
  </si>
  <si>
    <t>wioślarstwo</t>
  </si>
  <si>
    <t>zapasy klasyczne</t>
  </si>
  <si>
    <t>zapasy wolne</t>
  </si>
  <si>
    <t>żeglarstwo</t>
  </si>
  <si>
    <t>zapasy kobiet</t>
  </si>
  <si>
    <t>Dopłaty k.pośrednie (3,00 zł)</t>
  </si>
  <si>
    <t>Razem
(128,00 zł)</t>
  </si>
  <si>
    <t>Środki FRKF 
(125,00 zł)</t>
  </si>
  <si>
    <t>szkol. i os. wsp.</t>
  </si>
  <si>
    <t>kadra wojewódzka juniorów młodszych</t>
  </si>
  <si>
    <t>Od
(dd.mm.rrrr)</t>
  </si>
  <si>
    <t>podnoszenie ciężarów</t>
  </si>
  <si>
    <t>Prezes, Zastępca Prezesa Zarządu MZSKF</t>
  </si>
  <si>
    <t>Kościelisko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</si>
</sst>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_(* #,##0_);_(* \(#,##0\);_(* &quot;-&quot;_);_(@_)"/>
    <numFmt numFmtId="167" formatCode="_(&quot;$&quot;* #,##0_);_(&quot;$&quot;* \(#,##0\);_(&quot;$&quot;* &quot;-&quot;_);_(@_)"/>
    <numFmt numFmtId="168" formatCode="dd\.mm\.yyyy"/>
  </numFmts>
  <fonts count="24"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7" fillId="0" borderId="0"/>
    <xf numFmtId="0" fontId="8" fillId="0" borderId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7">
    <xf numFmtId="0" fontId="0" fillId="0" borderId="0" xfId="0"/>
    <xf numFmtId="0" fontId="9" fillId="0" borderId="0" xfId="5" applyFont="1" applyAlignment="1">
      <alignment vertical="center"/>
    </xf>
    <xf numFmtId="0" fontId="10" fillId="0" borderId="0" xfId="5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5" applyFont="1" applyAlignment="1">
      <alignment vertical="center"/>
    </xf>
    <xf numFmtId="0" fontId="13" fillId="0" borderId="0" xfId="5" applyFont="1" applyAlignment="1">
      <alignment vertical="center"/>
    </xf>
    <xf numFmtId="0" fontId="14" fillId="0" borderId="0" xfId="5" applyFont="1" applyAlignment="1">
      <alignment horizontal="right" vertical="center"/>
    </xf>
    <xf numFmtId="0" fontId="15" fillId="0" borderId="0" xfId="5" applyFont="1" applyAlignment="1">
      <alignment vertical="center"/>
    </xf>
    <xf numFmtId="0" fontId="16" fillId="0" borderId="1" xfId="5" applyFont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center"/>
    </xf>
    <xf numFmtId="14" fontId="15" fillId="0" borderId="1" xfId="5" applyNumberFormat="1" applyFont="1" applyBorder="1" applyAlignment="1" applyProtection="1">
      <alignment vertical="center"/>
      <protection locked="0"/>
    </xf>
    <xf numFmtId="0" fontId="15" fillId="0" borderId="1" xfId="5" applyFont="1" applyBorder="1" applyAlignment="1" applyProtection="1">
      <alignment horizontal="right" vertical="center"/>
      <protection locked="0"/>
    </xf>
    <xf numFmtId="0" fontId="15" fillId="0" borderId="1" xfId="5" applyFont="1" applyBorder="1" applyAlignment="1" applyProtection="1">
      <alignment vertical="center"/>
      <protection locked="0"/>
    </xf>
    <xf numFmtId="165" fontId="15" fillId="0" borderId="1" xfId="5" applyNumberFormat="1" applyFont="1" applyBorder="1" applyAlignment="1" applyProtection="1">
      <alignment vertical="center"/>
      <protection locked="0"/>
    </xf>
    <xf numFmtId="165" fontId="15" fillId="0" borderId="1" xfId="5" applyNumberFormat="1" applyFont="1" applyBorder="1" applyAlignment="1">
      <alignment vertical="center"/>
    </xf>
    <xf numFmtId="0" fontId="14" fillId="0" borderId="0" xfId="5" applyFont="1" applyAlignment="1">
      <alignment vertical="center"/>
    </xf>
    <xf numFmtId="14" fontId="14" fillId="0" borderId="1" xfId="5" applyNumberFormat="1" applyFont="1" applyBorder="1" applyAlignment="1">
      <alignment vertical="center"/>
    </xf>
    <xf numFmtId="0" fontId="14" fillId="0" borderId="1" xfId="5" applyFont="1" applyBorder="1" applyAlignment="1">
      <alignment horizontal="right" vertical="center"/>
    </xf>
    <xf numFmtId="1" fontId="14" fillId="0" borderId="1" xfId="5" applyNumberFormat="1" applyFont="1" applyBorder="1" applyAlignment="1">
      <alignment horizontal="right" vertical="center"/>
    </xf>
    <xf numFmtId="165" fontId="14" fillId="0" borderId="1" xfId="5" applyNumberFormat="1" applyFont="1" applyBorder="1" applyAlignment="1">
      <alignment horizontal="right" vertical="center"/>
    </xf>
    <xf numFmtId="49" fontId="15" fillId="0" borderId="0" xfId="5" applyNumberFormat="1" applyFont="1" applyAlignment="1">
      <alignment vertical="center"/>
    </xf>
    <xf numFmtId="0" fontId="15" fillId="0" borderId="0" xfId="0" applyFont="1" applyAlignment="1">
      <alignment horizontal="left"/>
    </xf>
    <xf numFmtId="168" fontId="15" fillId="0" borderId="0" xfId="0" applyNumberFormat="1" applyFont="1" applyAlignment="1" applyProtection="1">
      <alignment horizontal="left"/>
      <protection locked="0"/>
    </xf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7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9" fillId="0" borderId="0" xfId="5" applyFont="1" applyAlignment="1">
      <alignment vertical="center"/>
    </xf>
    <xf numFmtId="0" fontId="20" fillId="0" borderId="0" xfId="0" applyFont="1" applyAlignment="1">
      <alignment horizontal="right" vertical="center"/>
    </xf>
    <xf numFmtId="49" fontId="21" fillId="0" borderId="0" xfId="5" applyNumberFormat="1" applyFont="1" applyAlignment="1">
      <alignment vertical="center"/>
    </xf>
    <xf numFmtId="14" fontId="10" fillId="0" borderId="0" xfId="5" applyNumberFormat="1" applyFont="1" applyAlignment="1">
      <alignment horizontal="left" vertical="center"/>
    </xf>
    <xf numFmtId="14" fontId="10" fillId="0" borderId="0" xfId="5" applyNumberFormat="1" applyFont="1" applyAlignment="1">
      <alignment horizontal="left" vertical="center" wrapText="1"/>
    </xf>
    <xf numFmtId="0" fontId="11" fillId="0" borderId="0" xfId="0" applyFont="1" applyAlignment="1">
      <alignment horizontal="right" vertical="top"/>
    </xf>
    <xf numFmtId="0" fontId="15" fillId="0" borderId="0" xfId="0" applyFont="1" applyAlignment="1">
      <alignment horizontal="left" vertical="center"/>
    </xf>
    <xf numFmtId="0" fontId="14" fillId="0" borderId="1" xfId="5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14" fillId="0" borderId="1" xfId="5" applyFont="1" applyBorder="1" applyAlignment="1">
      <alignment horizontal="center" vertical="center" wrapText="1" shrinkToFit="1"/>
    </xf>
    <xf numFmtId="0" fontId="10" fillId="0" borderId="0" xfId="5" applyFont="1" applyAlignment="1">
      <alignment vertical="center"/>
    </xf>
    <xf numFmtId="0" fontId="15" fillId="0" borderId="1" xfId="5" applyFont="1" applyBorder="1" applyAlignment="1">
      <alignment horizontal="right" vertical="center"/>
    </xf>
    <xf numFmtId="0" fontId="16" fillId="0" borderId="1" xfId="5" applyFont="1" applyBorder="1" applyAlignment="1">
      <alignment horizontal="center" vertical="center" wrapText="1" shrinkToFit="1"/>
    </xf>
    <xf numFmtId="0" fontId="23" fillId="0" borderId="0" xfId="0" applyFont="1" applyAlignment="1">
      <alignment horizontal="left" vertical="top"/>
    </xf>
    <xf numFmtId="0" fontId="23" fillId="0" borderId="0" xfId="0" applyFont="1" applyAlignment="1" applyProtection="1">
      <alignment horizontal="left" vertical="top"/>
      <protection locked="0"/>
    </xf>
    <xf numFmtId="0" fontId="23" fillId="0" borderId="0" xfId="0" applyFont="1" applyAlignment="1">
      <alignment horizontal="left" vertical="center"/>
    </xf>
    <xf numFmtId="0" fontId="23" fillId="0" borderId="0" xfId="0" applyFont="1"/>
    <xf numFmtId="0" fontId="15" fillId="0" borderId="0" xfId="5" applyFont="1" applyAlignment="1">
      <alignment horizontal="center" vertical="center"/>
    </xf>
    <xf numFmtId="0" fontId="14" fillId="0" borderId="1" xfId="5" applyFont="1" applyBorder="1" applyAlignment="1">
      <alignment horizontal="center" vertical="center"/>
    </xf>
    <xf numFmtId="0" fontId="22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 wrapText="1"/>
    </xf>
    <xf numFmtId="0" fontId="14" fillId="0" borderId="1" xfId="5" applyFont="1" applyBorder="1" applyAlignment="1">
      <alignment horizontal="center" vertical="center" wrapText="1"/>
    </xf>
    <xf numFmtId="0" fontId="10" fillId="0" borderId="0" xfId="5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 wrapText="1" shrinkToFit="1"/>
    </xf>
    <xf numFmtId="0" fontId="14" fillId="2" borderId="1" xfId="5" applyFont="1" applyFill="1" applyBorder="1" applyAlignment="1">
      <alignment horizontal="center" vertical="center"/>
    </xf>
    <xf numFmtId="14" fontId="14" fillId="2" borderId="1" xfId="5" applyNumberFormat="1" applyFont="1" applyFill="1" applyBorder="1" applyAlignment="1" applyProtection="1">
      <alignment vertical="center"/>
      <protection locked="0"/>
    </xf>
    <xf numFmtId="0" fontId="14" fillId="2" borderId="1" xfId="5" applyFont="1" applyFill="1" applyBorder="1" applyAlignment="1" applyProtection="1">
      <alignment horizontal="right" vertical="center"/>
      <protection locked="0"/>
    </xf>
    <xf numFmtId="0" fontId="14" fillId="2" borderId="1" xfId="5" applyFont="1" applyFill="1" applyBorder="1" applyAlignment="1">
      <alignment horizontal="right" vertical="center"/>
    </xf>
    <xf numFmtId="0" fontId="14" fillId="2" borderId="1" xfId="5" applyFont="1" applyFill="1" applyBorder="1" applyAlignment="1" applyProtection="1">
      <alignment vertical="center"/>
      <protection locked="0"/>
    </xf>
    <xf numFmtId="165" fontId="14" fillId="2" borderId="1" xfId="5" applyNumberFormat="1" applyFont="1" applyFill="1" applyBorder="1" applyAlignment="1" applyProtection="1">
      <alignment vertical="center"/>
      <protection locked="0"/>
    </xf>
    <xf numFmtId="165" fontId="14" fillId="2" borderId="1" xfId="5" applyNumberFormat="1" applyFont="1" applyFill="1" applyBorder="1" applyAlignment="1">
      <alignment vertical="center"/>
    </xf>
  </cellXfs>
  <cellStyles count="17">
    <cellStyle name="Comma [0]" xfId="1" xr:uid="{00000000-0005-0000-0000-000000000000}"/>
    <cellStyle name="Currency [0]" xfId="2" xr:uid="{00000000-0005-0000-0000-000001000000}"/>
    <cellStyle name="Dziesiętny 2" xfId="3" xr:uid="{00000000-0005-0000-0000-000002000000}"/>
    <cellStyle name="Normal_Sheet1" xfId="4" xr:uid="{00000000-0005-0000-0000-000003000000}"/>
    <cellStyle name="Normalny" xfId="0" builtinId="0"/>
    <cellStyle name="Normalny 2" xfId="5" xr:uid="{00000000-0005-0000-0000-000005000000}"/>
    <cellStyle name="Normalny 2 2" xfId="6" xr:uid="{00000000-0005-0000-0000-000006000000}"/>
    <cellStyle name="Normalny 3" xfId="7" xr:uid="{00000000-0005-0000-0000-000007000000}"/>
    <cellStyle name="Normalny 3 2" xfId="8" xr:uid="{00000000-0005-0000-0000-000008000000}"/>
    <cellStyle name="Normalny 4" xfId="9" xr:uid="{00000000-0005-0000-0000-000009000000}"/>
    <cellStyle name="Normalny 5" xfId="10" xr:uid="{00000000-0005-0000-0000-00000A000000}"/>
    <cellStyle name="Normalny 6" xfId="11" xr:uid="{00000000-0005-0000-0000-00000B000000}"/>
    <cellStyle name="Procentowy 2" xfId="12" xr:uid="{00000000-0005-0000-0000-00000C000000}"/>
    <cellStyle name="Walutowy 2" xfId="13" xr:uid="{00000000-0005-0000-0000-00000D000000}"/>
    <cellStyle name="Walutowy 3" xfId="14" xr:uid="{00000000-0005-0000-0000-00000E000000}"/>
    <cellStyle name="Walutowy 3 2" xfId="15" xr:uid="{00000000-0005-0000-0000-00000F000000}"/>
    <cellStyle name="Walutowy 4" xfId="16" xr:uid="{00000000-0005-0000-0000-000010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22" fmlaLink="wynik" fmlaRange="sporty" noThreeD="1" sel="4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0</xdr:row>
          <xdr:rowOff>7620</xdr:rowOff>
        </xdr:from>
        <xdr:to>
          <xdr:col>12</xdr:col>
          <xdr:colOff>106680</xdr:colOff>
          <xdr:row>18</xdr:row>
          <xdr:rowOff>457200</xdr:rowOff>
        </xdr:to>
        <xdr:sp macro="" textlink="">
          <xdr:nvSpPr>
            <xdr:cNvPr id="1031" name="List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R72"/>
  <sheetViews>
    <sheetView showGridLines="0" tabSelected="1" view="pageBreakPreview" zoomScaleNormal="100" zoomScaleSheetLayoutView="100" workbookViewId="0">
      <selection activeCell="F10" sqref="F10"/>
    </sheetView>
  </sheetViews>
  <sheetFormatPr defaultColWidth="9.109375" defaultRowHeight="15.6"/>
  <cols>
    <col min="1" max="1" width="5.109375" style="39" customWidth="1"/>
    <col min="2" max="3" width="11.88671875" style="1" customWidth="1"/>
    <col min="4" max="4" width="10.6640625" style="1" customWidth="1"/>
    <col min="5" max="6" width="12.33203125" style="1" customWidth="1"/>
    <col min="7" max="7" width="9.88671875" style="1" customWidth="1"/>
    <col min="8" max="8" width="29.88671875" style="1" customWidth="1"/>
    <col min="9" max="11" width="12.6640625" style="1" customWidth="1"/>
    <col min="12" max="12" width="25.5546875" style="5" customWidth="1"/>
    <col min="13" max="13" width="12.88671875" style="5" customWidth="1"/>
    <col min="14" max="219" width="9.109375" style="1" customWidth="1"/>
    <col min="220" max="220" width="10.88671875" style="1" customWidth="1"/>
    <col min="221" max="16384" width="9.109375" style="1"/>
  </cols>
  <sheetData>
    <row r="1" spans="1:18" s="5" customFormat="1">
      <c r="A1" s="50" t="s">
        <v>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36"/>
    </row>
    <row r="2" spans="1:18" ht="47.25" customHeight="1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36"/>
    </row>
    <row r="3" spans="1:18">
      <c r="A3" s="6"/>
      <c r="B3" s="6"/>
      <c r="C3" s="7"/>
      <c r="D3" s="2" t="s">
        <v>9</v>
      </c>
      <c r="E3" s="53" t="str">
        <f>IF(wyswietlanie=0," ",wyswietlanie)</f>
        <v>biathlon</v>
      </c>
      <c r="F3" s="53"/>
      <c r="G3" s="53"/>
      <c r="H3" s="41" t="s">
        <v>61</v>
      </c>
      <c r="I3" s="41"/>
      <c r="J3" s="2" t="s">
        <v>8</v>
      </c>
      <c r="K3" s="34">
        <v>44927</v>
      </c>
      <c r="L3" s="36"/>
    </row>
    <row r="4" spans="1:18" s="8" customFormat="1">
      <c r="A4" s="54"/>
      <c r="B4" s="54"/>
      <c r="C4" s="54"/>
      <c r="D4" s="1"/>
      <c r="E4" s="1"/>
      <c r="F4" s="1"/>
      <c r="G4" s="1"/>
      <c r="H4" s="1"/>
      <c r="I4" s="1"/>
      <c r="J4" s="2" t="s">
        <v>7</v>
      </c>
      <c r="K4" s="35">
        <v>45291</v>
      </c>
      <c r="L4" s="36"/>
    </row>
    <row r="5" spans="1:18">
      <c r="A5" s="49" t="s">
        <v>2</v>
      </c>
      <c r="B5" s="49" t="s">
        <v>0</v>
      </c>
      <c r="C5" s="49"/>
      <c r="D5" s="52" t="s">
        <v>3</v>
      </c>
      <c r="E5" s="49" t="s">
        <v>1</v>
      </c>
      <c r="F5" s="49"/>
      <c r="G5" s="59" t="s">
        <v>11</v>
      </c>
      <c r="H5" s="52" t="s">
        <v>4</v>
      </c>
      <c r="I5" s="58" t="s">
        <v>59</v>
      </c>
      <c r="J5" s="56" t="s">
        <v>57</v>
      </c>
      <c r="K5" s="58" t="s">
        <v>58</v>
      </c>
      <c r="L5" s="36"/>
      <c r="M5" s="4"/>
    </row>
    <row r="6" spans="1:18" ht="24">
      <c r="A6" s="49"/>
      <c r="B6" s="9" t="s">
        <v>62</v>
      </c>
      <c r="C6" s="9" t="s">
        <v>62</v>
      </c>
      <c r="D6" s="52"/>
      <c r="E6" s="40" t="s">
        <v>10</v>
      </c>
      <c r="F6" s="43" t="s">
        <v>60</v>
      </c>
      <c r="G6" s="59"/>
      <c r="H6" s="52"/>
      <c r="I6" s="58"/>
      <c r="J6" s="57"/>
      <c r="K6" s="58"/>
      <c r="L6" s="36"/>
    </row>
    <row r="7" spans="1:18" s="16" customFormat="1" ht="18" customHeight="1">
      <c r="A7" s="10">
        <v>1</v>
      </c>
      <c r="B7" s="11">
        <v>44954</v>
      </c>
      <c r="C7" s="11">
        <v>44961</v>
      </c>
      <c r="D7" s="12">
        <f>IF(B7="","",C7-B7+1)</f>
        <v>8</v>
      </c>
      <c r="E7" s="12">
        <v>10</v>
      </c>
      <c r="F7" s="12">
        <v>2</v>
      </c>
      <c r="G7" s="42">
        <f t="shared" ref="G7:G12" si="0">IF(B7="","",D7*E7)</f>
        <v>80</v>
      </c>
      <c r="H7" s="13" t="s">
        <v>65</v>
      </c>
      <c r="I7" s="14">
        <f>IF($B7="","",$G7*125)</f>
        <v>10000</v>
      </c>
      <c r="J7" s="15">
        <f t="shared" ref="J7:J12" si="1">IF($B7="","",$G7*3)</f>
        <v>240</v>
      </c>
      <c r="K7" s="15">
        <f t="shared" ref="K7:K12" si="2">IF($B7="","",SUM(I7:J7))</f>
        <v>10240</v>
      </c>
      <c r="L7" s="36"/>
      <c r="M7" s="5"/>
      <c r="N7" s="8"/>
      <c r="O7" s="8"/>
      <c r="P7" s="8"/>
      <c r="Q7" s="8"/>
      <c r="R7" s="8"/>
    </row>
    <row r="8" spans="1:18" s="8" customFormat="1" ht="18" customHeight="1">
      <c r="A8" s="60">
        <v>2</v>
      </c>
      <c r="B8" s="61">
        <v>45131</v>
      </c>
      <c r="C8" s="61">
        <v>45140</v>
      </c>
      <c r="D8" s="62">
        <f t="shared" ref="D8:D12" si="3">IF(B8="","",C8-B8+1)</f>
        <v>10</v>
      </c>
      <c r="E8" s="62">
        <v>10</v>
      </c>
      <c r="F8" s="62">
        <v>2</v>
      </c>
      <c r="G8" s="63">
        <f t="shared" si="0"/>
        <v>100</v>
      </c>
      <c r="H8" s="64" t="s">
        <v>65</v>
      </c>
      <c r="I8" s="65">
        <f t="shared" ref="I8:I12" si="4">IF($B8="","",$G8*125)</f>
        <v>12500</v>
      </c>
      <c r="J8" s="66">
        <f t="shared" si="1"/>
        <v>300</v>
      </c>
      <c r="K8" s="66">
        <f t="shared" si="2"/>
        <v>12800</v>
      </c>
      <c r="L8" s="36"/>
      <c r="M8" s="5"/>
      <c r="N8" s="1"/>
      <c r="O8" s="1"/>
      <c r="P8" s="1"/>
      <c r="Q8" s="1"/>
      <c r="R8" s="1"/>
    </row>
    <row r="9" spans="1:18" s="8" customFormat="1" ht="18" customHeight="1">
      <c r="A9" s="10">
        <v>3</v>
      </c>
      <c r="B9" s="11">
        <v>45233</v>
      </c>
      <c r="C9" s="11">
        <v>45242</v>
      </c>
      <c r="D9" s="12">
        <f t="shared" si="3"/>
        <v>10</v>
      </c>
      <c r="E9" s="12">
        <v>10</v>
      </c>
      <c r="F9" s="12">
        <v>2</v>
      </c>
      <c r="G9" s="42">
        <f t="shared" si="0"/>
        <v>100</v>
      </c>
      <c r="H9" s="13" t="s">
        <v>65</v>
      </c>
      <c r="I9" s="14">
        <f t="shared" si="4"/>
        <v>12500</v>
      </c>
      <c r="J9" s="15">
        <f t="shared" si="1"/>
        <v>300</v>
      </c>
      <c r="K9" s="15">
        <f t="shared" si="2"/>
        <v>12800</v>
      </c>
      <c r="L9" s="36"/>
      <c r="M9" s="5"/>
    </row>
    <row r="10" spans="1:18" s="8" customFormat="1" ht="18" customHeight="1">
      <c r="A10" s="10">
        <v>4</v>
      </c>
      <c r="B10" s="11"/>
      <c r="C10" s="11"/>
      <c r="D10" s="12" t="str">
        <f t="shared" si="3"/>
        <v/>
      </c>
      <c r="E10" s="12"/>
      <c r="F10" s="12"/>
      <c r="G10" s="42" t="str">
        <f t="shared" si="0"/>
        <v/>
      </c>
      <c r="H10" s="13"/>
      <c r="I10" s="14" t="str">
        <f t="shared" si="4"/>
        <v/>
      </c>
      <c r="J10" s="15" t="str">
        <f t="shared" si="1"/>
        <v/>
      </c>
      <c r="K10" s="15" t="str">
        <f t="shared" si="2"/>
        <v/>
      </c>
      <c r="L10" s="36"/>
      <c r="M10" s="5"/>
    </row>
    <row r="11" spans="1:18" s="8" customFormat="1" ht="18" customHeight="1">
      <c r="A11" s="10">
        <v>5</v>
      </c>
      <c r="B11" s="11"/>
      <c r="C11" s="11"/>
      <c r="D11" s="12" t="str">
        <f t="shared" si="3"/>
        <v/>
      </c>
      <c r="E11" s="12"/>
      <c r="F11" s="12"/>
      <c r="G11" s="42" t="str">
        <f t="shared" si="0"/>
        <v/>
      </c>
      <c r="H11" s="13"/>
      <c r="I11" s="14" t="str">
        <f t="shared" si="4"/>
        <v/>
      </c>
      <c r="J11" s="15" t="str">
        <f t="shared" si="1"/>
        <v/>
      </c>
      <c r="K11" s="15" t="str">
        <f t="shared" si="2"/>
        <v/>
      </c>
      <c r="L11" s="36"/>
      <c r="M11" s="5"/>
    </row>
    <row r="12" spans="1:18" s="8" customFormat="1" ht="18" customHeight="1">
      <c r="A12" s="10">
        <v>6</v>
      </c>
      <c r="B12" s="11"/>
      <c r="C12" s="11"/>
      <c r="D12" s="12" t="str">
        <f t="shared" si="3"/>
        <v/>
      </c>
      <c r="E12" s="12"/>
      <c r="F12" s="12"/>
      <c r="G12" s="42" t="str">
        <f t="shared" si="0"/>
        <v/>
      </c>
      <c r="H12" s="13"/>
      <c r="I12" s="14" t="str">
        <f t="shared" si="4"/>
        <v/>
      </c>
      <c r="J12" s="15" t="str">
        <f t="shared" si="1"/>
        <v/>
      </c>
      <c r="K12" s="15" t="str">
        <f t="shared" si="2"/>
        <v/>
      </c>
      <c r="L12" s="36"/>
      <c r="M12" s="5"/>
    </row>
    <row r="13" spans="1:18" s="8" customFormat="1" ht="18" customHeight="1">
      <c r="A13" s="38"/>
      <c r="B13" s="17"/>
      <c r="C13" s="17"/>
      <c r="D13" s="18" t="s">
        <v>5</v>
      </c>
      <c r="E13" s="19"/>
      <c r="F13" s="19"/>
      <c r="G13" s="18">
        <f>SUM(G7:G12)</f>
        <v>280</v>
      </c>
      <c r="H13" s="38"/>
      <c r="I13" s="20">
        <f>SUM(I7:I12)</f>
        <v>35000</v>
      </c>
      <c r="J13" s="20">
        <f>SUM(J7:J12)</f>
        <v>840</v>
      </c>
      <c r="K13" s="20">
        <f>SUM(K7:K12)</f>
        <v>35840</v>
      </c>
      <c r="L13" s="36"/>
      <c r="M13" s="5"/>
    </row>
    <row r="14" spans="1:18" s="16" customFormat="1" ht="13.8">
      <c r="A14" s="33"/>
      <c r="B14" s="8"/>
      <c r="C14" s="21"/>
      <c r="D14" s="21"/>
      <c r="E14" s="21"/>
      <c r="F14" s="21"/>
      <c r="G14" s="21"/>
      <c r="H14" s="21"/>
      <c r="I14" s="8"/>
      <c r="J14" s="8"/>
      <c r="K14" s="8"/>
      <c r="L14" s="36"/>
    </row>
    <row r="15" spans="1:18" s="31" customFormat="1" ht="14.4">
      <c r="A15" s="55" t="s">
        <v>19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36"/>
    </row>
    <row r="16" spans="1:18" ht="12.75" customHeight="1">
      <c r="A16" s="26"/>
      <c r="B16" s="22" t="s">
        <v>12</v>
      </c>
      <c r="C16" s="23">
        <v>44932</v>
      </c>
      <c r="D16" s="26"/>
      <c r="E16" s="26"/>
      <c r="F16" s="26"/>
      <c r="G16" s="26"/>
      <c r="H16" s="26"/>
      <c r="I16" s="26"/>
      <c r="J16" s="26"/>
      <c r="K16" s="26"/>
      <c r="L16" s="36"/>
    </row>
    <row r="17" spans="1:18" s="28" customFormat="1" ht="14.4">
      <c r="A17" s="55" t="s">
        <v>15</v>
      </c>
      <c r="B17" s="55"/>
      <c r="C17" s="55"/>
      <c r="D17" s="55"/>
      <c r="E17" s="55"/>
      <c r="F17" s="55" t="s">
        <v>14</v>
      </c>
      <c r="G17" s="55"/>
      <c r="H17" s="55"/>
      <c r="I17" s="55" t="s">
        <v>64</v>
      </c>
      <c r="J17" s="55"/>
      <c r="K17" s="55"/>
      <c r="L17" s="36"/>
    </row>
    <row r="18" spans="1:18" s="25" customFormat="1" ht="13.8">
      <c r="A18" s="48" t="s">
        <v>21</v>
      </c>
      <c r="B18" s="48"/>
      <c r="C18" s="48"/>
      <c r="D18" s="48"/>
      <c r="E18" s="48"/>
      <c r="F18" s="48" t="s">
        <v>20</v>
      </c>
      <c r="G18" s="48"/>
      <c r="H18" s="48"/>
      <c r="I18" s="48" t="s">
        <v>20</v>
      </c>
      <c r="J18" s="48"/>
      <c r="K18" s="48"/>
      <c r="L18" s="36"/>
    </row>
    <row r="19" spans="1:18" s="28" customFormat="1" ht="60" customHeight="1">
      <c r="A19" s="39"/>
      <c r="B19" s="1"/>
      <c r="C19" s="1"/>
      <c r="D19" s="1"/>
      <c r="E19" s="1"/>
      <c r="F19" s="1"/>
      <c r="G19" s="1"/>
      <c r="H19" s="1"/>
      <c r="I19" s="1"/>
      <c r="J19" s="1"/>
      <c r="K19" s="1"/>
      <c r="L19" s="36"/>
      <c r="M19" s="27"/>
    </row>
    <row r="20" spans="1:18" s="31" customFormat="1" ht="14.4">
      <c r="A20" s="55" t="s">
        <v>18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36"/>
    </row>
    <row r="21" spans="1:18" s="8" customFormat="1" ht="13.8">
      <c r="A21" s="22"/>
      <c r="B21" s="22" t="s">
        <v>12</v>
      </c>
      <c r="C21" s="23">
        <v>44928</v>
      </c>
      <c r="D21" s="22"/>
      <c r="E21" s="24"/>
      <c r="F21" s="24"/>
      <c r="G21" s="24"/>
      <c r="H21" s="24"/>
      <c r="I21" s="22"/>
      <c r="J21" s="22"/>
      <c r="K21" s="22"/>
      <c r="L21" s="36"/>
      <c r="M21" s="5"/>
    </row>
    <row r="22" spans="1:18" s="31" customFormat="1" ht="14.4">
      <c r="A22" s="55" t="s">
        <v>16</v>
      </c>
      <c r="B22" s="55"/>
      <c r="C22" s="55"/>
      <c r="D22" s="55"/>
      <c r="E22" s="55"/>
      <c r="F22" s="55" t="s">
        <v>17</v>
      </c>
      <c r="G22" s="55"/>
      <c r="H22" s="55"/>
      <c r="I22" s="55" t="s">
        <v>17</v>
      </c>
      <c r="J22" s="55"/>
      <c r="K22" s="55"/>
      <c r="L22" s="36"/>
    </row>
    <row r="23" spans="1:18" s="24" customFormat="1" ht="15" customHeight="1">
      <c r="A23" s="48" t="s">
        <v>21</v>
      </c>
      <c r="B23" s="48"/>
      <c r="C23" s="48"/>
      <c r="D23" s="48"/>
      <c r="E23" s="48"/>
      <c r="F23" s="48" t="s">
        <v>20</v>
      </c>
      <c r="G23" s="48"/>
      <c r="H23" s="48"/>
      <c r="I23" s="48" t="s">
        <v>20</v>
      </c>
      <c r="J23" s="48"/>
      <c r="K23" s="48"/>
      <c r="L23" s="36"/>
      <c r="M23" s="22"/>
      <c r="N23" s="22"/>
      <c r="O23" s="22"/>
      <c r="P23" s="22"/>
      <c r="Q23" s="22"/>
      <c r="R23" s="22"/>
    </row>
    <row r="24" spans="1:18" s="5" customFormat="1" ht="60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36"/>
    </row>
    <row r="25" spans="1:18" s="5" customFormat="1">
      <c r="A25" s="39"/>
      <c r="B25" s="1"/>
      <c r="C25" s="1"/>
      <c r="D25" s="1"/>
      <c r="E25" s="1"/>
      <c r="F25" s="1"/>
      <c r="G25" s="1"/>
      <c r="H25" s="1"/>
      <c r="I25" s="1"/>
      <c r="J25" s="1"/>
      <c r="K25" s="1"/>
      <c r="L25" s="36"/>
    </row>
    <row r="26" spans="1:18" ht="48" customHeight="1">
      <c r="L26" s="36"/>
    </row>
    <row r="27" spans="1:18">
      <c r="L27" s="36"/>
    </row>
    <row r="28" spans="1:18">
      <c r="L28" s="36"/>
    </row>
    <row r="29" spans="1:18">
      <c r="L29" s="36"/>
    </row>
    <row r="30" spans="1:18">
      <c r="L30" s="36"/>
    </row>
    <row r="31" spans="1:18">
      <c r="L31" s="36"/>
    </row>
    <row r="32" spans="1:18">
      <c r="L32" s="36"/>
    </row>
    <row r="33" spans="12:12">
      <c r="L33" s="36"/>
    </row>
    <row r="34" spans="12:12">
      <c r="L34" s="36"/>
    </row>
    <row r="35" spans="12:12">
      <c r="L35" s="36"/>
    </row>
    <row r="36" spans="12:12">
      <c r="L36" s="36"/>
    </row>
    <row r="37" spans="12:12">
      <c r="L37" s="3"/>
    </row>
    <row r="38" spans="12:12">
      <c r="L38" s="30"/>
    </row>
    <row r="39" spans="12:12">
      <c r="L39" s="3"/>
    </row>
    <row r="40" spans="12:12">
      <c r="L40" s="30"/>
    </row>
    <row r="41" spans="12:12">
      <c r="L41" s="32"/>
    </row>
    <row r="42" spans="12:12">
      <c r="L42" s="3"/>
    </row>
    <row r="43" spans="12:12">
      <c r="L43" s="3"/>
    </row>
    <row r="44" spans="12:12">
      <c r="L44" s="3"/>
    </row>
    <row r="45" spans="12:12">
      <c r="L45" s="3"/>
    </row>
    <row r="46" spans="12:12">
      <c r="L46" s="3"/>
    </row>
    <row r="47" spans="12:12">
      <c r="L47" s="3"/>
    </row>
    <row r="48" spans="12:12">
      <c r="L48" s="3"/>
    </row>
    <row r="49" spans="12:12">
      <c r="L49" s="3"/>
    </row>
    <row r="50" spans="12:12">
      <c r="L50" s="3"/>
    </row>
    <row r="51" spans="12:12">
      <c r="L51" s="3">
        <v>21</v>
      </c>
    </row>
    <row r="52" spans="12:12">
      <c r="L52" s="29"/>
    </row>
    <row r="53" spans="12:12">
      <c r="L53" s="3"/>
    </row>
    <row r="54" spans="12:12">
      <c r="L54" s="29"/>
    </row>
    <row r="56" spans="12:12">
      <c r="L56" s="3"/>
    </row>
    <row r="57" spans="12:12">
      <c r="L57" s="3"/>
    </row>
    <row r="58" spans="12:12">
      <c r="L58" s="3"/>
    </row>
    <row r="59" spans="12:12">
      <c r="L59" s="3"/>
    </row>
    <row r="60" spans="12:12">
      <c r="L60" s="3"/>
    </row>
    <row r="61" spans="12:12">
      <c r="L61" s="3"/>
    </row>
    <row r="62" spans="12:12">
      <c r="L62" s="3"/>
    </row>
    <row r="63" spans="12:12">
      <c r="L63" s="3"/>
    </row>
    <row r="64" spans="12:12">
      <c r="L64" s="3"/>
    </row>
    <row r="65" spans="12:12">
      <c r="L65" s="3"/>
    </row>
    <row r="66" spans="12:12">
      <c r="L66" s="3"/>
    </row>
    <row r="67" spans="12:12">
      <c r="L67" s="3"/>
    </row>
    <row r="68" spans="12:12">
      <c r="L68" s="3"/>
    </row>
    <row r="69" spans="12:12">
      <c r="L69" s="3"/>
    </row>
    <row r="70" spans="12:12">
      <c r="L70" s="3"/>
    </row>
    <row r="71" spans="12:12">
      <c r="L71" s="3"/>
    </row>
    <row r="72" spans="12:12">
      <c r="L72" s="29">
        <v>1</v>
      </c>
    </row>
  </sheetData>
  <sheetProtection sheet="1" objects="1" scenarios="1"/>
  <mergeCells count="27">
    <mergeCell ref="F23:H23"/>
    <mergeCell ref="I23:K23"/>
    <mergeCell ref="F17:H17"/>
    <mergeCell ref="I17:K17"/>
    <mergeCell ref="I18:K18"/>
    <mergeCell ref="F18:H18"/>
    <mergeCell ref="I5:I6"/>
    <mergeCell ref="G5:G6"/>
    <mergeCell ref="A22:E22"/>
    <mergeCell ref="F22:H22"/>
    <mergeCell ref="I22:K22"/>
    <mergeCell ref="A23:E23"/>
    <mergeCell ref="A5:A6"/>
    <mergeCell ref="A1:K1"/>
    <mergeCell ref="A2:K2"/>
    <mergeCell ref="H5:H6"/>
    <mergeCell ref="D5:D6"/>
    <mergeCell ref="B5:C5"/>
    <mergeCell ref="E3:G3"/>
    <mergeCell ref="E5:F5"/>
    <mergeCell ref="A4:C4"/>
    <mergeCell ref="A20:K20"/>
    <mergeCell ref="A17:E17"/>
    <mergeCell ref="A15:K15"/>
    <mergeCell ref="J5:J6"/>
    <mergeCell ref="A18:E18"/>
    <mergeCell ref="K5:K6"/>
  </mergeCells>
  <phoneticPr fontId="3" type="noConversion"/>
  <printOptions horizontalCentered="1"/>
  <pageMargins left="0.39370078740157483" right="0.39370078740157483" top="0.6692913385826772" bottom="0.59055118110236227" header="0.19685039370078741" footer="0.19685039370078741"/>
  <pageSetup paperSize="9" fitToHeight="0" orientation="landscape" r:id="rId1"/>
  <headerFooter scaleWithDoc="0" alignWithMargins="0">
    <oddHeader>&amp;L&amp;"-,Pogrubiona kursywa"Program dofinansowano ze środków FRKF, których dysponentem jest MSiT&amp;R&amp;"-,Pogrubiony"Załącznik nr 2a do umowy: 2023/</oddHeader>
    <oddFooter>&amp;L&amp;"-,Standardowy"* - dotyczy Klubu wiodącego w przypadku braku wozs&amp;R&amp;G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List Box 7">
              <controlPr defaultSize="0" print="0" autoLine="0" autoPict="0">
                <anchor moveWithCells="1">
                  <from>
                    <xdr:col>11</xdr:col>
                    <xdr:colOff>30480</xdr:colOff>
                    <xdr:row>0</xdr:row>
                    <xdr:rowOff>7620</xdr:rowOff>
                  </from>
                  <to>
                    <xdr:col>12</xdr:col>
                    <xdr:colOff>106680</xdr:colOff>
                    <xdr:row>18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B4BC0-961A-4689-B3B8-66C5FF5D137E}">
  <dimension ref="A1:B39"/>
  <sheetViews>
    <sheetView workbookViewId="0">
      <selection activeCell="A37" sqref="A37"/>
    </sheetView>
  </sheetViews>
  <sheetFormatPr defaultColWidth="21.109375" defaultRowHeight="13.8"/>
  <cols>
    <col min="1" max="1" width="24.5546875" style="24" bestFit="1" customWidth="1"/>
  </cols>
  <sheetData>
    <row r="1" spans="1:2">
      <c r="A1" s="46"/>
      <c r="B1" s="37"/>
    </row>
    <row r="2" spans="1:2">
      <c r="A2" s="44" t="s">
        <v>22</v>
      </c>
      <c r="B2" s="37"/>
    </row>
    <row r="3" spans="1:2">
      <c r="A3" s="44" t="s">
        <v>23</v>
      </c>
      <c r="B3" s="37"/>
    </row>
    <row r="4" spans="1:2">
      <c r="A4" s="44" t="s">
        <v>24</v>
      </c>
      <c r="B4" s="37"/>
    </row>
    <row r="5" spans="1:2">
      <c r="A5" s="44" t="s">
        <v>25</v>
      </c>
      <c r="B5" s="37"/>
    </row>
    <row r="6" spans="1:2">
      <c r="A6" s="44" t="s">
        <v>26</v>
      </c>
      <c r="B6" s="37"/>
    </row>
    <row r="7" spans="1:2">
      <c r="A7" s="44" t="s">
        <v>27</v>
      </c>
      <c r="B7" s="37"/>
    </row>
    <row r="8" spans="1:2">
      <c r="A8" s="44" t="s">
        <v>28</v>
      </c>
      <c r="B8" s="37"/>
    </row>
    <row r="9" spans="1:2">
      <c r="A9" s="44" t="s">
        <v>29</v>
      </c>
      <c r="B9" s="37"/>
    </row>
    <row r="10" spans="1:2">
      <c r="A10" s="44" t="s">
        <v>30</v>
      </c>
      <c r="B10" s="37"/>
    </row>
    <row r="11" spans="1:2">
      <c r="A11" s="44" t="s">
        <v>31</v>
      </c>
      <c r="B11" s="37"/>
    </row>
    <row r="12" spans="1:2">
      <c r="A12" s="44" t="s">
        <v>32</v>
      </c>
      <c r="B12" s="37"/>
    </row>
    <row r="13" spans="1:2">
      <c r="A13" s="44" t="s">
        <v>33</v>
      </c>
      <c r="B13" s="37"/>
    </row>
    <row r="14" spans="1:2">
      <c r="A14" s="44" t="s">
        <v>34</v>
      </c>
      <c r="B14" s="37"/>
    </row>
    <row r="15" spans="1:2">
      <c r="A15" s="44" t="s">
        <v>35</v>
      </c>
      <c r="B15" s="37"/>
    </row>
    <row r="16" spans="1:2">
      <c r="A16" s="44" t="s">
        <v>36</v>
      </c>
      <c r="B16" s="37"/>
    </row>
    <row r="17" spans="1:2">
      <c r="A17" s="44" t="s">
        <v>37</v>
      </c>
      <c r="B17" s="37"/>
    </row>
    <row r="18" spans="1:2">
      <c r="A18" s="44" t="s">
        <v>38</v>
      </c>
      <c r="B18" s="37"/>
    </row>
    <row r="19" spans="1:2">
      <c r="A19" s="44" t="s">
        <v>39</v>
      </c>
      <c r="B19" s="37"/>
    </row>
    <row r="20" spans="1:2">
      <c r="A20" s="44" t="s">
        <v>40</v>
      </c>
      <c r="B20" s="37"/>
    </row>
    <row r="21" spans="1:2">
      <c r="A21" s="44" t="s">
        <v>41</v>
      </c>
      <c r="B21" s="37"/>
    </row>
    <row r="22" spans="1:2">
      <c r="A22" s="44" t="s">
        <v>42</v>
      </c>
      <c r="B22" s="37"/>
    </row>
    <row r="23" spans="1:2">
      <c r="A23" s="47" t="s">
        <v>63</v>
      </c>
      <c r="B23" s="37"/>
    </row>
    <row r="24" spans="1:2">
      <c r="A24" s="44" t="s">
        <v>43</v>
      </c>
      <c r="B24" s="37"/>
    </row>
    <row r="25" spans="1:2">
      <c r="A25" s="44" t="s">
        <v>44</v>
      </c>
      <c r="B25" s="37"/>
    </row>
    <row r="26" spans="1:2">
      <c r="A26" s="44" t="s">
        <v>45</v>
      </c>
      <c r="B26" s="37"/>
    </row>
    <row r="27" spans="1:2">
      <c r="A27" s="44" t="s">
        <v>46</v>
      </c>
      <c r="B27" s="37"/>
    </row>
    <row r="28" spans="1:2">
      <c r="A28" s="44" t="s">
        <v>47</v>
      </c>
      <c r="B28" s="37"/>
    </row>
    <row r="29" spans="1:2">
      <c r="A29" s="44" t="s">
        <v>48</v>
      </c>
      <c r="B29" s="37"/>
    </row>
    <row r="30" spans="1:2">
      <c r="A30" s="44" t="s">
        <v>49</v>
      </c>
      <c r="B30" s="37"/>
    </row>
    <row r="31" spans="1:2">
      <c r="A31" s="44" t="s">
        <v>50</v>
      </c>
      <c r="B31" s="37"/>
    </row>
    <row r="32" spans="1:2">
      <c r="A32" s="44" t="s">
        <v>51</v>
      </c>
      <c r="B32" s="37"/>
    </row>
    <row r="33" spans="1:2">
      <c r="A33" s="44" t="s">
        <v>52</v>
      </c>
      <c r="B33" s="37"/>
    </row>
    <row r="34" spans="1:2">
      <c r="A34" s="44" t="s">
        <v>53</v>
      </c>
      <c r="B34" s="37"/>
    </row>
    <row r="35" spans="1:2">
      <c r="A35" s="44" t="s">
        <v>56</v>
      </c>
      <c r="B35" s="37"/>
    </row>
    <row r="36" spans="1:2">
      <c r="A36" s="44" t="s">
        <v>54</v>
      </c>
      <c r="B36" s="37"/>
    </row>
    <row r="37" spans="1:2">
      <c r="A37" s="44" t="s">
        <v>55</v>
      </c>
    </row>
    <row r="38" spans="1:2">
      <c r="A38" s="45">
        <v>4</v>
      </c>
    </row>
    <row r="39" spans="1:2">
      <c r="A39" s="44" t="str">
        <f>INDEX(A1:A37,A38)</f>
        <v>biathlon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5</vt:i4>
      </vt:variant>
    </vt:vector>
  </HeadingPairs>
  <TitlesOfParts>
    <vt:vector size="7" baseType="lpstr">
      <vt:lpstr>zał_2 harm działań</vt:lpstr>
      <vt:lpstr>Arkusz1</vt:lpstr>
      <vt:lpstr>'zał_2 harm działań'!Obszar_wydruku</vt:lpstr>
      <vt:lpstr>sporty</vt:lpstr>
      <vt:lpstr>'zał_2 harm działań'!Tytuły_wydruku</vt:lpstr>
      <vt:lpstr>wynik</vt:lpstr>
      <vt:lpstr>wyswietlanie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rfron</dc:creator>
  <cp:lastModifiedBy>Sobczyk Grzegorz</cp:lastModifiedBy>
  <cp:lastPrinted>2022-12-28T11:04:46Z</cp:lastPrinted>
  <dcterms:created xsi:type="dcterms:W3CDTF">2009-11-19T08:01:51Z</dcterms:created>
  <dcterms:modified xsi:type="dcterms:W3CDTF">2023-01-15T11:56:29Z</dcterms:modified>
</cp:coreProperties>
</file>